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46-2025\1 výzva\"/>
    </mc:Choice>
  </mc:AlternateContent>
  <xr:revisionPtr revIDLastSave="0" documentId="13_ncr:1_{0A1A731D-15BE-4B78-ACF3-70568E5C7B5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S9" i="1"/>
  <c r="S10" i="1"/>
  <c r="P10" i="1"/>
  <c r="S7" i="1"/>
  <c r="T9" i="1"/>
  <c r="T7" i="1"/>
  <c r="P7" i="1"/>
  <c r="P8" i="1"/>
  <c r="P9" i="1"/>
  <c r="Q13" i="1" l="1"/>
  <c r="R13" i="1"/>
  <c r="T8" i="1"/>
  <c r="T10" i="1"/>
</calcChain>
</file>

<file path=xl/sharedStrings.xml><?xml version="1.0" encoding="utf-8"?>
<sst xmlns="http://schemas.openxmlformats.org/spreadsheetml/2006/main" count="61" uniqueCount="49">
  <si>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</si>
  <si>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</si>
  <si>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</si>
  <si>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</si>
  <si>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</si>
  <si>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</si>
  <si>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</si>
  <si>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</si>
  <si>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</si>
  <si>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</si>
  <si>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</si>
  <si>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</si>
  <si>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</si>
  <si>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30237240-3 - Webová kamera</t>
  </si>
  <si>
    <t>32323000-3 - Video monitory</t>
  </si>
  <si>
    <t>32342200-4 - Sluchátka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</si>
  <si>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</si>
  <si>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</si>
  <si>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</si>
  <si>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</si>
  <si>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</si>
  <si>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</si>
  <si>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</si>
  <si>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</si>
  <si>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</si>
  <si>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</si>
  <si>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</si>
  <si>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</si>
  <si>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</si>
  <si>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</si>
  <si>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ks</t>
  </si>
  <si>
    <t>Samostatná faktura</t>
  </si>
  <si>
    <t>NE</t>
  </si>
  <si>
    <t>21 dní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</si>
  <si>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</si>
  <si>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Pokud financováno z projektových prostředků, pak ŘEŠITEL uvede:  NÁZEV A ČÍSLO DOTAČNÍHO PROJEKTU</t>
  </si>
  <si>
    <t>Příloha č. 2 Kupní smlouvy - Technická specifikace
Audiovizuální technika (II.) 046 - 2025</t>
  </si>
  <si>
    <t>Sluchátka s mikrofonem</t>
  </si>
  <si>
    <t>Velkoformátový displej 43"</t>
  </si>
  <si>
    <t>Webkamera</t>
  </si>
  <si>
    <t>Záruka na zboží 36 měsíců.</t>
  </si>
  <si>
    <t>Ing. Roman Polák,
Tel.: 37763 8753</t>
  </si>
  <si>
    <t>Displej 43" s minimálním rozlišením 4K UHD 3840 x 2160 a poměrem stran 16:9. 
Typ panelu IPS nebo VA určený pro provoz 24/7. 
Povrch displeje matný nebo antireflexní. 
Doba odezvy displeje 8 ms nebo menší. 
Jas 500 cd/m2 nebo větší. 
Minimální počty a typy portů: 3x HDMI, 2x USB, 1x RJ45 LAN. 
Propojovací kabel HDMI součástí dodávky. 
Maximální výška displeje včetně rámečku 56 cm. 
Uchycení VESA. 
Vestavěný operační systém s možností instalace specializovaných aplikací pro prezentační účely. 
Součástí dodávky požadujeme software pro vzdálenou správu obsahu těchto displejů. 
Požadujeme kompatibilitu s iiSignage2 z důvodu jednotné správy s již provozovanými displeji. 
Energetická třída učinnosti maximálně E.
Záruka na zboží 36 měsíců.</t>
  </si>
  <si>
    <t>Webkamera s rozlišením videa FullHD (1920 x 1080), rozlišení fotografií 15Mpx, vestavěný mikrofon, automatické ostření. 
Uchycení na monitor pomocí klipu. 
Přpojení k PC přes USB-A.</t>
  </si>
  <si>
    <t>Univerzitní 22,
301 00 Plzeň,
Fakulta strojní - Katedra konstruování strojů (pro RTI)</t>
  </si>
  <si>
    <t>Univerzitní 22,
301 00 Plzeň,
Fakulta strojní - Katedra konstruování strojů (pro KKS)</t>
  </si>
  <si>
    <t xml:space="preserve">Stereo sluchátka přes hlavu okolo uší s připojením přes USB-A. 
Přívodní kabel min. 2,4 m s ovládáním hlasitosti. 
Frekvenční rozsah 20-20000Hz. 
Impedance min. 32 Ohm. 
Sklápěcí mikrofon s možností ztlumení. 
Provedení tmavě šedé nebo černé. </t>
  </si>
  <si>
    <r>
      <t xml:space="preserve">Nastěnný držák </t>
    </r>
    <r>
      <rPr>
        <b/>
        <sz val="11"/>
        <color theme="1"/>
        <rFont val="Calibri"/>
        <family val="2"/>
        <charset val="238"/>
        <scheme val="minor"/>
      </rPr>
      <t xml:space="preserve">kompatibilní s položkou č. 1. </t>
    </r>
    <r>
      <rPr>
        <sz val="11"/>
        <color theme="1"/>
        <rFont val="Calibri"/>
        <family val="2"/>
        <charset val="238"/>
        <scheme val="minor"/>
      </rPr>
      <t xml:space="preserve">
Možnost natočení displeje do stran minimálně o 45° a náklonu směrem dolů minimálně o 20°.</t>
    </r>
  </si>
  <si>
    <t>VESA držák nástěnný k pol.č.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</si>
</sst>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3">
    <xf numFmtId="0" fontId="0" fillId="0" borderId="0"/>
    <xf numFmtId="0" fontId="19" fillId="0" borderId="0"/>
    <xf numFmtId="0" fontId="24" fillId="0" borderId="0" applyNumberFormat="0" applyFill="0" applyBorder="0" applyAlignment="0" applyProtection="0"/>
  </cellStyleXfs>
  <cellXfs count="123">
    <xf numFmtId="0" fontId="0" fillId="0" borderId="0" xfId="0"/>
    <xf numFmtId="0" fontId="17" fillId="4" borderId="10" xfId="0" applyFont="1" applyFill="1" applyBorder="1" applyAlignment="1" applyProtection="1">
      <alignment horizontal="left" vertical="center" wrapText="1" indent="1"/>
      <protection locked="0"/>
    </xf>
    <xf numFmtId="164" fontId="17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7" fillId="4" borderId="11" xfId="0" applyFont="1" applyFill="1" applyBorder="1" applyAlignment="1" applyProtection="1">
      <alignment horizontal="left" vertical="center" wrapText="1" indent="1"/>
      <protection locked="0"/>
    </xf>
    <xf numFmtId="164" fontId="17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17" fillId="4" borderId="15" xfId="0" applyFont="1" applyFill="1" applyBorder="1" applyAlignment="1" applyProtection="1">
      <alignment horizontal="left" vertical="center" wrapText="1" indent="1"/>
      <protection locked="0"/>
    </xf>
    <xf numFmtId="164" fontId="17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17" fillId="4" borderId="17" xfId="0" applyFont="1" applyFill="1" applyBorder="1" applyAlignment="1" applyProtection="1">
      <alignment horizontal="left" vertical="center" wrapText="1" indent="1"/>
      <protection locked="0"/>
    </xf>
    <xf numFmtId="0" fontId="17" fillId="4" borderId="17" xfId="0" applyFont="1" applyFill="1" applyBorder="1" applyAlignment="1" applyProtection="1">
      <alignment horizontal="center" vertical="center" wrapText="1"/>
      <protection locked="0"/>
    </xf>
    <xf numFmtId="164" fontId="17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9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21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2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25" fillId="4" borderId="4" xfId="2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6" fillId="5" borderId="7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left" vertical="center" wrapText="1" indent="1"/>
    </xf>
    <xf numFmtId="0" fontId="6" fillId="3" borderId="18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6" fillId="6" borderId="18" xfId="0" applyFont="1" applyFill="1" applyBorder="1" applyAlignment="1" applyProtection="1">
      <alignment horizontal="center" vertical="center" wrapText="1"/>
    </xf>
    <xf numFmtId="0" fontId="11" fillId="6" borderId="18" xfId="0" applyFont="1" applyFill="1" applyBorder="1" applyAlignment="1" applyProtection="1">
      <alignment horizontal="center" vertical="center" wrapText="1"/>
    </xf>
    <xf numFmtId="0" fontId="12" fillId="3" borderId="18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11" fillId="3" borderId="17" xfId="0" applyNumberFormat="1" applyFon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3" borderId="18" xfId="0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center" vertical="center" wrapText="1"/>
    </xf>
    <xf numFmtId="3" fontId="11" fillId="3" borderId="10" xfId="0" applyNumberFormat="1" applyFon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0" fontId="17" fillId="4" borderId="10" xfId="0" applyFont="1" applyFill="1" applyBorder="1" applyAlignment="1" applyProtection="1">
      <alignment horizontal="center" vertical="center" wrapText="1"/>
    </xf>
    <xf numFmtId="0" fontId="6" fillId="3" borderId="8" xfId="0" applyFont="1" applyFill="1" applyBorder="1" applyAlignment="1" applyProtection="1">
      <alignment horizontal="center" vertical="center" wrapText="1"/>
    </xf>
    <xf numFmtId="0" fontId="8" fillId="3" borderId="8" xfId="0" applyFont="1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center" vertical="center" wrapText="1"/>
    </xf>
    <xf numFmtId="0" fontId="6" fillId="6" borderId="8" xfId="0" applyFont="1" applyFill="1" applyBorder="1" applyAlignment="1" applyProtection="1">
      <alignment horizontal="center" vertical="center" wrapText="1"/>
    </xf>
    <xf numFmtId="0" fontId="11" fillId="6" borderId="8" xfId="0" applyFont="1" applyFill="1" applyBorder="1" applyAlignment="1" applyProtection="1">
      <alignment horizontal="center" vertical="center" wrapText="1"/>
    </xf>
    <xf numFmtId="0" fontId="12" fillId="3" borderId="8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3" borderId="8" xfId="0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7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left" vertical="center" wrapText="1" indent="1"/>
    </xf>
    <xf numFmtId="0" fontId="17" fillId="4" borderId="11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11" fillId="3" borderId="11" xfId="0" applyNumberFormat="1" applyFon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0" fontId="17" fillId="4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5" fillId="6" borderId="15" xfId="0" applyFont="1" applyFill="1" applyBorder="1" applyAlignment="1" applyProtection="1">
      <alignment horizontal="center" vertical="center" wrapText="1"/>
    </xf>
    <xf numFmtId="0" fontId="4" fillId="6" borderId="15" xfId="0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11" fillId="3" borderId="15" xfId="0" applyNumberFormat="1" applyFon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0" fillId="0" borderId="6" xfId="0" applyBorder="1" applyProtection="1"/>
    <xf numFmtId="0" fontId="12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2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3"/>
  <sheetViews>
    <sheetView tabSelected="1" zoomScale="96" zoomScaleNormal="96" workbookViewId="0">
      <selection activeCell="F7" sqref="F7"/>
    </sheetView>
  </sheetViews>
  <sheetFormatPr defaultRowHeight="15" x14ac:dyDescent="0.25"/>
  <cols>
    <col min="1" max="1" width="1.42578125" style="14" bestFit="1" customWidth="1"/>
    <col min="2" max="2" width="5.7109375" style="14" bestFit="1" customWidth="1"/>
    <col min="3" max="3" width="35.7109375" style="13" customWidth="1"/>
    <col min="4" max="4" width="11.42578125" style="121" customWidth="1"/>
    <col min="5" max="5" width="9" style="12" bestFit="1" customWidth="1"/>
    <col min="6" max="6" width="117" style="13" customWidth="1"/>
    <col min="7" max="7" width="41.140625" style="13" customWidth="1"/>
    <col min="8" max="8" width="27.5703125" style="13" customWidth="1"/>
    <col min="9" max="9" width="23.140625" style="13" customWidth="1"/>
    <col min="10" max="10" width="16.28515625" style="13" customWidth="1"/>
    <col min="11" max="11" width="31.85546875" style="14" hidden="1" customWidth="1"/>
    <col min="12" max="12" width="27.5703125" style="14" customWidth="1"/>
    <col min="13" max="13" width="36.85546875" style="14" customWidth="1"/>
    <col min="14" max="14" width="33" style="13" customWidth="1"/>
    <col min="15" max="15" width="26" style="13" bestFit="1" customWidth="1"/>
    <col min="16" max="16" width="19.5703125" style="13" hidden="1" customWidth="1"/>
    <col min="17" max="17" width="24" style="14" bestFit="1" customWidth="1"/>
    <col min="18" max="18" width="24.140625" style="14" customWidth="1"/>
    <col min="19" max="19" width="19.7109375" style="14" customWidth="1"/>
    <col min="20" max="20" width="22.140625" style="14" customWidth="1"/>
    <col min="21" max="21" width="17.5703125" style="14" hidden="1" customWidth="1"/>
    <col min="22" max="22" width="34.28515625" style="15" customWidth="1"/>
    <col min="23" max="16384" width="9.140625" style="14"/>
  </cols>
  <sheetData>
    <row r="1" spans="2:22" ht="43.5" customHeight="1" x14ac:dyDescent="0.25">
      <c r="B1" s="10" t="s">
        <v>36</v>
      </c>
      <c r="C1" s="11"/>
      <c r="D1" s="11"/>
    </row>
    <row r="2" spans="2:22" ht="18" customHeight="1" x14ac:dyDescent="0.25">
      <c r="C2" s="14"/>
      <c r="D2" s="16"/>
      <c r="E2" s="17"/>
      <c r="F2" s="18"/>
      <c r="G2" s="18"/>
      <c r="H2" s="18"/>
      <c r="I2" s="14"/>
      <c r="J2" s="19"/>
      <c r="N2" s="20"/>
      <c r="O2" s="18"/>
      <c r="P2" s="18"/>
      <c r="Q2" s="18"/>
      <c r="R2" s="18"/>
      <c r="T2" s="21"/>
      <c r="U2" s="22"/>
      <c r="V2" s="23"/>
    </row>
    <row r="3" spans="2:22" ht="18" customHeight="1" x14ac:dyDescent="0.25">
      <c r="B3" s="24"/>
      <c r="C3" s="25" t="s">
        <v>0</v>
      </c>
      <c r="D3" s="26"/>
      <c r="E3" s="26"/>
      <c r="F3" s="26"/>
      <c r="G3" s="27"/>
      <c r="H3" s="27"/>
      <c r="I3" s="27"/>
      <c r="J3" s="27"/>
      <c r="K3" s="27"/>
      <c r="L3" s="27"/>
      <c r="M3" s="21"/>
      <c r="N3" s="28"/>
      <c r="O3" s="28"/>
      <c r="P3" s="28"/>
      <c r="Q3" s="28"/>
      <c r="R3" s="28"/>
      <c r="T3" s="21"/>
    </row>
    <row r="4" spans="2:22" ht="18" customHeight="1" thickBot="1" x14ac:dyDescent="0.3">
      <c r="B4" s="29"/>
      <c r="C4" s="30" t="s">
        <v>1</v>
      </c>
      <c r="D4" s="26"/>
      <c r="E4" s="26"/>
      <c r="F4" s="26"/>
      <c r="G4" s="26"/>
      <c r="H4" s="26"/>
      <c r="I4" s="21"/>
      <c r="J4" s="21"/>
      <c r="K4" s="21"/>
      <c r="L4" s="21"/>
      <c r="M4" s="21"/>
      <c r="N4" s="18"/>
      <c r="O4" s="18"/>
      <c r="P4" s="18"/>
      <c r="Q4" s="21"/>
      <c r="R4" s="21"/>
      <c r="T4" s="21"/>
    </row>
    <row r="5" spans="2:22" ht="34.5" customHeight="1" thickBot="1" x14ac:dyDescent="0.3">
      <c r="B5" s="31"/>
      <c r="C5" s="32"/>
      <c r="D5" s="33"/>
      <c r="E5" s="33"/>
      <c r="F5" s="18"/>
      <c r="G5" s="34" t="s">
        <v>2</v>
      </c>
      <c r="H5" s="35" t="s">
        <v>2</v>
      </c>
      <c r="I5" s="18"/>
      <c r="J5" s="18"/>
      <c r="N5" s="18"/>
      <c r="O5" s="36"/>
      <c r="P5" s="36"/>
      <c r="R5" s="34" t="s">
        <v>2</v>
      </c>
      <c r="V5" s="19"/>
    </row>
    <row r="6" spans="2:22" ht="76.5" customHeight="1" thickTop="1" thickBot="1" x14ac:dyDescent="0.3">
      <c r="B6" s="37" t="s">
        <v>3</v>
      </c>
      <c r="C6" s="38" t="s">
        <v>19</v>
      </c>
      <c r="D6" s="38" t="s">
        <v>4</v>
      </c>
      <c r="E6" s="38" t="s">
        <v>17</v>
      </c>
      <c r="F6" s="38" t="s">
        <v>18</v>
      </c>
      <c r="G6" s="39" t="s">
        <v>5</v>
      </c>
      <c r="H6" s="40" t="s">
        <v>34</v>
      </c>
      <c r="I6" s="38" t="s">
        <v>20</v>
      </c>
      <c r="J6" s="38" t="s">
        <v>21</v>
      </c>
      <c r="K6" s="38" t="s">
        <v>35</v>
      </c>
      <c r="L6" s="38" t="s">
        <v>22</v>
      </c>
      <c r="M6" s="41" t="s">
        <v>23</v>
      </c>
      <c r="N6" s="38" t="s">
        <v>24</v>
      </c>
      <c r="O6" s="38" t="s">
        <v>27</v>
      </c>
      <c r="P6" s="38" t="s">
        <v>28</v>
      </c>
      <c r="Q6" s="38" t="s">
        <v>6</v>
      </c>
      <c r="R6" s="42" t="s">
        <v>7</v>
      </c>
      <c r="S6" s="41" t="s">
        <v>8</v>
      </c>
      <c r="T6" s="41" t="s">
        <v>9</v>
      </c>
      <c r="U6" s="38" t="s">
        <v>25</v>
      </c>
      <c r="V6" s="43" t="s">
        <v>26</v>
      </c>
    </row>
    <row r="7" spans="2:22" ht="237" customHeight="1" thickTop="1" x14ac:dyDescent="0.25">
      <c r="B7" s="44">
        <v>1</v>
      </c>
      <c r="C7" s="45" t="s">
        <v>38</v>
      </c>
      <c r="D7" s="46">
        <v>2</v>
      </c>
      <c r="E7" s="47" t="s">
        <v>30</v>
      </c>
      <c r="F7" s="48" t="s">
        <v>42</v>
      </c>
      <c r="G7" s="7"/>
      <c r="H7" s="8"/>
      <c r="I7" s="49" t="s">
        <v>31</v>
      </c>
      <c r="J7" s="49" t="s">
        <v>32</v>
      </c>
      <c r="K7" s="50"/>
      <c r="L7" s="51" t="s">
        <v>40</v>
      </c>
      <c r="M7" s="52" t="s">
        <v>41</v>
      </c>
      <c r="N7" s="53" t="s">
        <v>45</v>
      </c>
      <c r="O7" s="54" t="s">
        <v>33</v>
      </c>
      <c r="P7" s="55">
        <f>D7*Q7</f>
        <v>22400</v>
      </c>
      <c r="Q7" s="56">
        <v>11200</v>
      </c>
      <c r="R7" s="9"/>
      <c r="S7" s="57">
        <f>D7*R7</f>
        <v>0</v>
      </c>
      <c r="T7" s="58" t="str">
        <f t="shared" ref="T7:T9" si="0">IF(ISNUMBER(R7), IF(R7&gt;Q7,"NEVYHOVUJE","VYHOVUJE")," ")</f>
        <v xml:space="preserve"> </v>
      </c>
      <c r="U7" s="59"/>
      <c r="V7" s="59" t="s">
        <v>14</v>
      </c>
    </row>
    <row r="8" spans="2:22" ht="66.75" customHeight="1" x14ac:dyDescent="0.25">
      <c r="B8" s="60">
        <v>2</v>
      </c>
      <c r="C8" s="61" t="s">
        <v>48</v>
      </c>
      <c r="D8" s="62">
        <v>2</v>
      </c>
      <c r="E8" s="63" t="s">
        <v>30</v>
      </c>
      <c r="F8" s="64" t="s">
        <v>47</v>
      </c>
      <c r="G8" s="1"/>
      <c r="H8" s="65" t="s">
        <v>32</v>
      </c>
      <c r="I8" s="66"/>
      <c r="J8" s="66"/>
      <c r="K8" s="67"/>
      <c r="L8" s="68"/>
      <c r="M8" s="69"/>
      <c r="N8" s="70"/>
      <c r="O8" s="71"/>
      <c r="P8" s="72">
        <f>D8*Q8</f>
        <v>2000</v>
      </c>
      <c r="Q8" s="73">
        <v>1000</v>
      </c>
      <c r="R8" s="2"/>
      <c r="S8" s="74">
        <f>D8*R8</f>
        <v>0</v>
      </c>
      <c r="T8" s="75" t="str">
        <f t="shared" si="0"/>
        <v xml:space="preserve"> </v>
      </c>
      <c r="U8" s="76"/>
      <c r="V8" s="77"/>
    </row>
    <row r="9" spans="2:22" ht="77.25" customHeight="1" thickBot="1" x14ac:dyDescent="0.3">
      <c r="B9" s="78">
        <v>3</v>
      </c>
      <c r="C9" s="79" t="s">
        <v>39</v>
      </c>
      <c r="D9" s="80">
        <v>2</v>
      </c>
      <c r="E9" s="81" t="s">
        <v>30</v>
      </c>
      <c r="F9" s="82" t="s">
        <v>43</v>
      </c>
      <c r="G9" s="3"/>
      <c r="H9" s="83" t="s">
        <v>32</v>
      </c>
      <c r="I9" s="66"/>
      <c r="J9" s="66"/>
      <c r="K9" s="67"/>
      <c r="L9" s="66"/>
      <c r="M9" s="69"/>
      <c r="N9" s="70"/>
      <c r="O9" s="71"/>
      <c r="P9" s="84">
        <f>D9*Q9</f>
        <v>3000</v>
      </c>
      <c r="Q9" s="85">
        <v>1500</v>
      </c>
      <c r="R9" s="4"/>
      <c r="S9" s="86">
        <f>D9*R9</f>
        <v>0</v>
      </c>
      <c r="T9" s="87" t="str">
        <f t="shared" si="0"/>
        <v xml:space="preserve"> </v>
      </c>
      <c r="U9" s="76"/>
      <c r="V9" s="81" t="s">
        <v>13</v>
      </c>
    </row>
    <row r="10" spans="2:22" ht="127.5" customHeight="1" thickBot="1" x14ac:dyDescent="0.3">
      <c r="B10" s="88">
        <v>4</v>
      </c>
      <c r="C10" s="89" t="s">
        <v>37</v>
      </c>
      <c r="D10" s="90">
        <v>5</v>
      </c>
      <c r="E10" s="91" t="s">
        <v>30</v>
      </c>
      <c r="F10" s="92" t="s">
        <v>46</v>
      </c>
      <c r="G10" s="5"/>
      <c r="H10" s="93" t="s">
        <v>32</v>
      </c>
      <c r="I10" s="89" t="s">
        <v>31</v>
      </c>
      <c r="J10" s="89" t="s">
        <v>32</v>
      </c>
      <c r="K10" s="94"/>
      <c r="L10" s="95"/>
      <c r="M10" s="96" t="s">
        <v>41</v>
      </c>
      <c r="N10" s="97" t="s">
        <v>44</v>
      </c>
      <c r="O10" s="98" t="s">
        <v>33</v>
      </c>
      <c r="P10" s="99">
        <f>D10*Q10</f>
        <v>3500</v>
      </c>
      <c r="Q10" s="100">
        <v>700</v>
      </c>
      <c r="R10" s="6"/>
      <c r="S10" s="101">
        <f>D10*R10</f>
        <v>0</v>
      </c>
      <c r="T10" s="102" t="str">
        <f t="shared" ref="T10" si="1">IF(ISNUMBER(R10), IF(R10&gt;Q10,"NEVYHOVUJE","VYHOVUJE")," ")</f>
        <v xml:space="preserve"> </v>
      </c>
      <c r="U10" s="91"/>
      <c r="V10" s="91" t="s">
        <v>15</v>
      </c>
    </row>
    <row r="11" spans="2:22" ht="13.5" customHeight="1" thickTop="1" thickBot="1" x14ac:dyDescent="0.3">
      <c r="C11" s="14"/>
      <c r="D11" s="14"/>
      <c r="E11" s="14"/>
      <c r="F11" s="14"/>
      <c r="G11" s="14"/>
      <c r="H11" s="14"/>
      <c r="I11" s="14"/>
      <c r="J11" s="14"/>
      <c r="N11" s="14"/>
      <c r="O11" s="14"/>
      <c r="P11" s="14"/>
      <c r="S11" s="103"/>
    </row>
    <row r="12" spans="2:22" ht="60.75" customHeight="1" thickTop="1" thickBot="1" x14ac:dyDescent="0.3">
      <c r="B12" s="104" t="s">
        <v>10</v>
      </c>
      <c r="C12" s="105"/>
      <c r="D12" s="105"/>
      <c r="E12" s="105"/>
      <c r="F12" s="105"/>
      <c r="G12" s="105"/>
      <c r="H12" s="106"/>
      <c r="I12" s="107"/>
      <c r="J12" s="107"/>
      <c r="K12" s="107"/>
      <c r="L12" s="108"/>
      <c r="M12" s="19"/>
      <c r="N12" s="19"/>
      <c r="O12" s="109"/>
      <c r="P12" s="109"/>
      <c r="Q12" s="110" t="s">
        <v>11</v>
      </c>
      <c r="R12" s="111" t="s">
        <v>12</v>
      </c>
      <c r="S12" s="112"/>
      <c r="T12" s="113"/>
      <c r="U12" s="36"/>
      <c r="V12" s="114"/>
    </row>
    <row r="13" spans="2:22" ht="33" customHeight="1" thickTop="1" thickBot="1" x14ac:dyDescent="0.3">
      <c r="B13" s="115" t="s">
        <v>16</v>
      </c>
      <c r="C13" s="115"/>
      <c r="D13" s="115"/>
      <c r="E13" s="115"/>
      <c r="F13" s="115"/>
      <c r="G13" s="115"/>
      <c r="H13" s="115"/>
      <c r="I13" s="115"/>
      <c r="J13" s="115"/>
      <c r="L13" s="16"/>
      <c r="M13" s="16"/>
      <c r="N13" s="16"/>
      <c r="O13" s="116"/>
      <c r="P13" s="116"/>
      <c r="Q13" s="117">
        <f>SUM(P7:P10)</f>
        <v>30900</v>
      </c>
      <c r="R13" s="118">
        <f>SUM(S7:S10)</f>
        <v>0</v>
      </c>
      <c r="S13" s="119"/>
      <c r="T13" s="120"/>
    </row>
    <row r="14" spans="2:22" ht="14.25" customHeight="1" thickTop="1" x14ac:dyDescent="0.25"/>
    <row r="15" spans="2:22" ht="14.25" customHeight="1" x14ac:dyDescent="0.25"/>
    <row r="16" spans="2:22" ht="42" customHeight="1" x14ac:dyDescent="0.25">
      <c r="B16" s="122" t="s">
        <v>29</v>
      </c>
      <c r="C16" s="122"/>
      <c r="D16" s="122"/>
      <c r="E16" s="122"/>
      <c r="F16" s="122"/>
      <c r="G16" s="122"/>
    </row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</sheetData>
  <sheetProtection algorithmName="SHA-512" hashValue="T0UEcqzBuU2a2jwRMtF3+WsAI1ltHeRtFuesW+jJqDXoi/ivUysnclMKmDSYbt8zbBCa1hfFitE1Sdl+MquONA==" saltValue="sRYsLgZcLjPr8mkrsiGVTA==" spinCount="100000" sheet="1" objects="1" scenarios="1"/>
  <mergeCells count="15">
    <mergeCell ref="B1:D1"/>
    <mergeCell ref="B12:G12"/>
    <mergeCell ref="R12:T12"/>
    <mergeCell ref="B16:G16"/>
    <mergeCell ref="R13:T13"/>
    <mergeCell ref="B13:J13"/>
    <mergeCell ref="I7:I9"/>
    <mergeCell ref="J7:J9"/>
    <mergeCell ref="K7:K9"/>
    <mergeCell ref="L8:L9"/>
    <mergeCell ref="M7:M9"/>
    <mergeCell ref="V7:V8"/>
    <mergeCell ref="N7:N9"/>
    <mergeCell ref="O7:O9"/>
    <mergeCell ref="U7:U9"/>
  </mergeCells>
  <conditionalFormatting sqref="B7:B10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:D10">
    <cfRule type="containsBlanks" dxfId="9" priority="5">
      <formula>LEN(TRIM(D7))=0</formula>
    </cfRule>
  </conditionalFormatting>
  <conditionalFormatting sqref="G7:H10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:R10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:T10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1">
    <dataValidation type="list" showInputMessage="1" showErrorMessage="1" sqref="E7:E10" xr:uid="{00000000-0002-0000-0000-000001000000}">
      <formula1>"ks,bal,sada,"</formula1>
    </dataValidation>
  </dataValidations>
  <hyperlinks>
    <hyperlink ref="H6" location="AVT!B13" display="Odkaz na splnění požadavku Energy star nebo TCO Certified a energetický štítek*" xr:uid="{996C1F0C-21F0-4BE2-811D-CB9F121B2581}"/>
  </hyperlinks>
  <pageMargins left="0.18" right="0.18" top="0.39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V9:V10 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2025-06-30T09:51:42Z</cp:lastPrinted>
  <dcterms:created xsi:type="dcterms:W3CDTF">2014-03-05T12:43:32Z</dcterms:created>
  <dcterms:modified xsi:type="dcterms:W3CDTF">2025-06-30T11:57:48Z</dcterms:modified>
</cp:coreProperties>
</file>